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B18"/>
  <c r="C17"/>
  <c r="C16"/>
  <c r="C15"/>
  <c r="C14"/>
  <c r="C13"/>
  <c r="C11"/>
  <c r="C9"/>
  <c r="B17"/>
  <c r="B14"/>
  <c r="B11"/>
  <c r="B9"/>
  <c r="B20"/>
  <c r="B16"/>
  <c r="B15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<sst xmlns="http://schemas.openxmlformats.org/spreadsheetml/2006/main" count="20" uniqueCount="20">
  <si>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</si>
  <si>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</si>
  <si>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</si>
  <si>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</si>
  <si>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</si>
  <si>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</si>
  <si>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</si>
  <si>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</si>
  <si>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</si>
  <si>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</si>
  <si>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</si>
  <si>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</si>
  <si>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</si>
  <si>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</si>
  <si>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</si>
  <si>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</si>
  <si>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</si>
  <si>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</si>
  <si>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</si>
  <si>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Всеволожского муниципального района Ленинградской области  на 01.08.2025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</si>
</sst>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A3" sqref="A3:A7"/>
    </sheetView>
  </sheetViews>
  <sheetFormatPr defaultRowHeight="14.4"/>
  <cols>
    <col min="1" max="1" width="54.3320312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6">
      <c r="A9" s="10" t="s">
        <v>7</v>
      </c>
      <c r="B9" s="3">
        <f>1306411945/1000</f>
        <v>1306411.9450000001</v>
      </c>
      <c r="C9" s="3">
        <f>1163130877.26/1000</f>
        <v>1163130.87726</v>
      </c>
      <c r="D9" s="4">
        <f>B9-C9</f>
        <v>143281.06774000009</v>
      </c>
    </row>
    <row r="10" spans="1:4" ht="15.6">
      <c r="A10" s="11" t="s">
        <v>8</v>
      </c>
      <c r="B10" s="5"/>
      <c r="C10" s="6"/>
      <c r="D10" s="7"/>
    </row>
    <row r="11" spans="1:4" ht="15.6">
      <c r="A11" s="12" t="s">
        <v>9</v>
      </c>
      <c r="B11" s="17">
        <f>50000/1000</f>
        <v>50</v>
      </c>
      <c r="C11" s="17">
        <f>53990.25/1000</f>
        <v>53.990250000000003</v>
      </c>
      <c r="D11" s="4">
        <f t="shared" ref="D11:D18" si="0">B11-C11</f>
        <v>-3.9902500000000032</v>
      </c>
    </row>
    <row r="12" spans="1:4" ht="28.2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6">
      <c r="A13" s="12" t="s">
        <v>11</v>
      </c>
      <c r="B13" s="17">
        <v>0</v>
      </c>
      <c r="C13" s="17">
        <f>8800/1000</f>
        <v>8.8000000000000007</v>
      </c>
      <c r="D13" s="4">
        <f t="shared" si="0"/>
        <v>-8.8000000000000007</v>
      </c>
    </row>
    <row r="14" spans="1:4" ht="15">
      <c r="A14" s="12" t="s">
        <v>12</v>
      </c>
      <c r="B14" s="3">
        <f>1306361945/1000</f>
        <v>1306361.9450000001</v>
      </c>
      <c r="C14" s="3">
        <f>1163076887.01/1000</f>
        <v>1163076.8870099999</v>
      </c>
      <c r="D14" s="4">
        <f>B14-C14</f>
        <v>143285.05799000012</v>
      </c>
    </row>
    <row r="15" spans="1:4" ht="28.2">
      <c r="A15" s="12" t="s">
        <v>13</v>
      </c>
      <c r="B15" s="17">
        <f>414159300/1000</f>
        <v>414159.3</v>
      </c>
      <c r="C15" s="17">
        <f>376507570/1000</f>
        <v>376507.57</v>
      </c>
      <c r="D15" s="4">
        <f t="shared" si="0"/>
        <v>37651.729999999981</v>
      </c>
    </row>
    <row r="16" spans="1:4" ht="28.2">
      <c r="A16" s="12" t="s">
        <v>18</v>
      </c>
      <c r="B16" s="17">
        <f>17942390/1000</f>
        <v>17942.39</v>
      </c>
      <c r="C16" s="17">
        <f>7042390.06/1000</f>
        <v>7042.3900599999997</v>
      </c>
      <c r="D16" s="4">
        <f t="shared" si="0"/>
        <v>10899.99994</v>
      </c>
    </row>
    <row r="17" spans="1:4" ht="28.2">
      <c r="A17" s="12" t="s">
        <v>14</v>
      </c>
      <c r="B17" s="17">
        <f>856897200/1000</f>
        <v>856897.2</v>
      </c>
      <c r="C17" s="17">
        <f>771207480/1000</f>
        <v>771207.48</v>
      </c>
      <c r="D17" s="4">
        <f t="shared" si="0"/>
        <v>85689.719999999972</v>
      </c>
    </row>
    <row r="18" spans="1:4" ht="15.6">
      <c r="A18" s="12" t="s">
        <v>15</v>
      </c>
      <c r="B18" s="17">
        <f>17363055/1000</f>
        <v>17363.055</v>
      </c>
      <c r="C18" s="17">
        <f>8584810.48/1000</f>
        <v>8584.8104800000001</v>
      </c>
      <c r="D18" s="4">
        <f t="shared" si="0"/>
        <v>8778.2445200000002</v>
      </c>
    </row>
    <row r="19" spans="1:4" ht="15.6">
      <c r="A19" s="8" t="s">
        <v>16</v>
      </c>
      <c r="B19" s="15">
        <f>2234723395.93/1000</f>
        <v>2234723.3959299996</v>
      </c>
      <c r="C19" s="15">
        <f>1174136961.29/1000</f>
        <v>1174136.96129</v>
      </c>
      <c r="D19" s="4">
        <f>B19-C19</f>
        <v>1060586.4346399996</v>
      </c>
    </row>
    <row r="20" spans="1:4" ht="31.2">
      <c r="A20" s="9" t="s">
        <v>17</v>
      </c>
      <c r="B20" s="16">
        <f>-24000000/1000</f>
        <v>-24000</v>
      </c>
      <c r="C20" s="16">
        <f>11006084.03/1000</f>
        <v>11006.08403</v>
      </c>
      <c r="D20" s="4">
        <f>B20-C20</f>
        <v>-35006.084029999998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2022-03-29T14:24:59Z</cp:lastPrinted>
  <dcterms:created xsi:type="dcterms:W3CDTF">2020-02-20T12:16:32Z</dcterms:created>
  <dcterms:modified xsi:type="dcterms:W3CDTF">2025-09-04T06:52:44Z</dcterms:modified>
</cp:coreProperties>
</file>